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1"/>
  </bookViews>
  <sheets>
    <sheet name="経歴書" sheetId="1" r:id="rId1"/>
    <sheet name="サンプル" sheetId="2" r:id="rId2"/>
  </sheets>
  <definedNames>
    <definedName name="_xlnm.Print_Area" localSheetId="1">'サンプル'!$A$1:$N$39</definedName>
    <definedName name="_xlnm.Print_Area" localSheetId="0">'経歴書'!$A$1:$N$36</definedName>
  </definedNames>
  <calcPr fullCalcOnLoad="1"/>
</workbook>
</file>

<file path=xl/sharedStrings.xml><?xml version="1.0" encoding="utf-8"?>
<sst xmlns="http://schemas.openxmlformats.org/spreadsheetml/2006/main" count="155" uniqueCount="127">
  <si>
    <t>生年月日</t>
  </si>
  <si>
    <t>最終学歴</t>
  </si>
  <si>
    <t>情報処理資格等</t>
  </si>
  <si>
    <t>沖縄県那覇市寄宮１４２-１</t>
  </si>
  <si>
    <t>経歴年数</t>
  </si>
  <si>
    <t>作業工程：①調査・分析 ②基本設計 ③詳細設計 ④プログラム仕様書 ⑤製造・単体テスト ⑥結合テスト ⑦システムテスト ⑧運用管理 ⑨ユーザー支援 ⑩その他</t>
  </si>
  <si>
    <t>業務名</t>
  </si>
  <si>
    <t>作業期間</t>
  </si>
  <si>
    <t>作業工程</t>
  </si>
  <si>
    <t>機種/OS</t>
  </si>
  <si>
    <t>言語/ツール/DB</t>
  </si>
  <si>
    <t>備考</t>
  </si>
  <si>
    <t>ＴＥＬ：０９８-８３５-２０３９</t>
  </si>
  <si>
    <t>連絡先</t>
  </si>
  <si>
    <t>年</t>
  </si>
  <si>
    <t>ヶ月</t>
  </si>
  <si>
    <t>フリガナ</t>
  </si>
  <si>
    <t>氏　名</t>
  </si>
  <si>
    <t>住　所</t>
  </si>
  <si>
    <t>性　別</t>
  </si>
  <si>
    <t>年　齢</t>
  </si>
  <si>
    <t>ＴＥＬ：０９８-８３５-２０３９</t>
  </si>
  <si>
    <t>新世紀　太郎</t>
  </si>
  <si>
    <t>沖縄県那覇市寄宮○○○番地</t>
  </si>
  <si>
    <t>　氏　名</t>
  </si>
  <si>
    <t>性別</t>
  </si>
  <si>
    <t>年齢</t>
  </si>
  <si>
    <t>33歳</t>
  </si>
  <si>
    <t>　住　所</t>
  </si>
  <si>
    <t>～</t>
  </si>
  <si>
    <t>通信業・プロジェクト管理システム</t>
  </si>
  <si>
    <t>設備・原価管理システム</t>
  </si>
  <si>
    <t>Win95・98</t>
  </si>
  <si>
    <t>システム開発支援作業</t>
  </si>
  <si>
    <t>LCD生産工程管理システム</t>
  </si>
  <si>
    <t>部門CONVシステム</t>
  </si>
  <si>
    <t>ローウェハー操業管理システムW2</t>
  </si>
  <si>
    <t>ウェハー操業管理システムW1</t>
  </si>
  <si>
    <t>会計システム開発</t>
  </si>
  <si>
    <t>顧客情報システム</t>
  </si>
  <si>
    <t>営業管理システム</t>
  </si>
  <si>
    <t>②③④⑤</t>
  </si>
  <si>
    <t>高度人材育成補助講師</t>
  </si>
  <si>
    <t>⑨</t>
  </si>
  <si>
    <t>コールセンター対応VBA帳票出力</t>
  </si>
  <si>
    <t>OracleWorkFlow環境作成テスト</t>
  </si>
  <si>
    <t>営業管理システム（追加仕様対応）</t>
  </si>
  <si>
    <t>販売管理システム</t>
  </si>
  <si>
    <t>コールセンター支援システム</t>
  </si>
  <si>
    <t>KDDI支援システム</t>
  </si>
  <si>
    <t>ＴＥＬ</t>
  </si>
  <si>
    <t>Sun Certified Programmer for the Java 2 Platform 1.4</t>
  </si>
  <si>
    <t>～</t>
  </si>
  <si>
    <t>Win95</t>
  </si>
  <si>
    <t>C、Oracle</t>
  </si>
  <si>
    <t>～</t>
  </si>
  <si>
    <t>④⑤</t>
  </si>
  <si>
    <t>Win95・98・NT</t>
  </si>
  <si>
    <t>HP、VB5.0、PL/SQL、Oracle8、JavaScript、HTML</t>
  </si>
  <si>
    <t>Win95・98・NT</t>
  </si>
  <si>
    <t>PL/SQL、Oracle8、JavaScript、HTML</t>
  </si>
  <si>
    <t>～</t>
  </si>
  <si>
    <t>④⑤</t>
  </si>
  <si>
    <t>PL/SQL、Oracle8、</t>
  </si>
  <si>
    <t>～</t>
  </si>
  <si>
    <t>④⑤</t>
  </si>
  <si>
    <t>VB6.0、Oracle8</t>
  </si>
  <si>
    <t>～</t>
  </si>
  <si>
    <t>④⑤</t>
  </si>
  <si>
    <t>WinNT4.0</t>
  </si>
  <si>
    <t>VB6.0、DB2、ＡＩＸ</t>
  </si>
  <si>
    <t>①②③④⑤</t>
  </si>
  <si>
    <t>Win95・98</t>
  </si>
  <si>
    <t>VB6.0</t>
  </si>
  <si>
    <t>～</t>
  </si>
  <si>
    <t>④⑤</t>
  </si>
  <si>
    <t>Win95・98</t>
  </si>
  <si>
    <t>C、DB2</t>
  </si>
  <si>
    <t>③④⑤</t>
  </si>
  <si>
    <t>VB6.0、DB2</t>
  </si>
  <si>
    <t>Win95・98</t>
  </si>
  <si>
    <t>VB6.0、Oracle8</t>
  </si>
  <si>
    <t>～</t>
  </si>
  <si>
    <t>Win95・98</t>
  </si>
  <si>
    <t>Developer、Oracle8</t>
  </si>
  <si>
    <t>～</t>
  </si>
  <si>
    <t>③④⑤</t>
  </si>
  <si>
    <t>Win95・98</t>
  </si>
  <si>
    <t>MSDE（Access）、VB6.0</t>
  </si>
  <si>
    <t>～</t>
  </si>
  <si>
    <t>Ｗｉｎ，Linux</t>
  </si>
  <si>
    <t>Ｊａｖａ、jsp、JavaScript、Tomcat、PostgreSQL</t>
  </si>
  <si>
    <t>Linux</t>
  </si>
  <si>
    <t>Java</t>
  </si>
  <si>
    <t>～</t>
  </si>
  <si>
    <t>③④⑤</t>
  </si>
  <si>
    <t>Ｗｉｎ98</t>
  </si>
  <si>
    <t>VBA、VB.NET</t>
  </si>
  <si>
    <t>～</t>
  </si>
  <si>
    <t>③④⑤</t>
  </si>
  <si>
    <t>Win2000</t>
  </si>
  <si>
    <r>
      <t>Oracle9</t>
    </r>
    <r>
      <rPr>
        <sz val="11"/>
        <rFont val="ＭＳ Ｐゴシック"/>
        <family val="3"/>
      </rPr>
      <t>.2.0.1</t>
    </r>
  </si>
  <si>
    <t>③④⑤</t>
  </si>
  <si>
    <t>Linux</t>
  </si>
  <si>
    <t>Tomcat、jsp、JavaScript、PostgreSQL</t>
  </si>
  <si>
    <t>～</t>
  </si>
  <si>
    <t>②③④⑤</t>
  </si>
  <si>
    <t>Ｗｉｎ</t>
  </si>
  <si>
    <t>Access、VB6.0、SQLServer</t>
  </si>
  <si>
    <t>～</t>
  </si>
  <si>
    <t>②③④⑤</t>
  </si>
  <si>
    <t>Ｗｉｎ</t>
  </si>
  <si>
    <r>
      <t>VB6.0、</t>
    </r>
    <r>
      <rPr>
        <sz val="11"/>
        <rFont val="ＭＳ Ｐゴシック"/>
        <family val="3"/>
      </rPr>
      <t>Oracle9.2.0.1</t>
    </r>
  </si>
  <si>
    <t>②③④⑤</t>
  </si>
  <si>
    <t>Ｗｉｎ</t>
  </si>
  <si>
    <t>VB6.0、Oracle9.2.0.1、ＭｙＳＱＬ</t>
  </si>
  <si>
    <t>②③④⑤⑥</t>
  </si>
  <si>
    <t>Ｗｉｎ2000</t>
  </si>
  <si>
    <t>Java,HTML　JSP</t>
  </si>
  <si>
    <t>シンセイキ　タロウ</t>
  </si>
  <si>
    <t>沖縄県大学</t>
  </si>
  <si>
    <t>自社内　技術者研修</t>
  </si>
  <si>
    <t>OJT</t>
  </si>
  <si>
    <t>受講者管理システム</t>
  </si>
  <si>
    <t>基本情報技術者処理</t>
  </si>
  <si>
    <t>情報システム改訂作業</t>
  </si>
  <si>
    <t>Ｅ-ｍａｉｌ：info@sss21.co.jp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</si>
</sst>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"/>
    <numFmt numFmtId="177" formatCode="mmm\-yyyy"/>
    <numFmt numFmtId="178" formatCode="ggge&quot;年&quot;m&quot;月&quot;"/>
    <numFmt numFmtId="179" formatCode="ge\.m\."/>
    <numFmt numFmtId="180" formatCode="ge\.m"/>
    <numFmt numFmtId="181" formatCode="ge/m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58" fontId="0" fillId="0" borderId="0" xfId="0" applyNumberForma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81" fontId="0" fillId="0" borderId="15" xfId="0" applyNumberFormat="1" applyBorder="1" applyAlignment="1">
      <alignment horizontal="center" vertical="center"/>
    </xf>
    <xf numFmtId="181" fontId="0" fillId="0" borderId="15" xfId="0" applyNumberFormat="1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right" vertical="center"/>
    </xf>
    <xf numFmtId="0" fontId="0" fillId="0" borderId="14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58" fontId="0" fillId="0" borderId="11" xfId="0" applyNumberFormat="1" applyBorder="1" applyAlignment="1">
      <alignment horizontal="left" vertical="center"/>
    </xf>
    <xf numFmtId="58" fontId="0" fillId="0" borderId="13" xfId="0" applyNumberFormat="1" applyBorder="1" applyAlignment="1">
      <alignment horizontal="left" vertical="center"/>
    </xf>
    <xf numFmtId="58" fontId="0" fillId="0" borderId="12" xfId="0" applyNumberFormat="1" applyBorder="1" applyAlignment="1">
      <alignment horizontal="left" vertical="center"/>
    </xf>
    <xf numFmtId="58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left" vertical="center"/>
    </xf>
    <xf numFmtId="58" fontId="0" fillId="0" borderId="11" xfId="0" applyNumberForma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58" fontId="0" fillId="0" borderId="12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57150</xdr:rowOff>
    </xdr:from>
    <xdr:to>
      <xdr:col>5</xdr:col>
      <xdr:colOff>590550</xdr:colOff>
      <xdr:row>4</xdr:row>
      <xdr:rowOff>28575</xdr:rowOff>
    </xdr:to>
    <xdr:sp>
      <xdr:nvSpPr>
        <xdr:cNvPr id="1" name="AutoShape 8"/>
        <xdr:cNvSpPr>
          <a:spLocks/>
        </xdr:cNvSpPr>
      </xdr:nvSpPr>
      <xdr:spPr>
        <a:xfrm>
          <a:off x="809625" y="228600"/>
          <a:ext cx="3190875" cy="4857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</xdr:row>
      <xdr:rowOff>142875</xdr:rowOff>
    </xdr:from>
    <xdr:ext cx="2257425" cy="409575"/>
    <xdr:sp>
      <xdr:nvSpPr>
        <xdr:cNvPr id="2" name="Text Box 10"/>
        <xdr:cNvSpPr txBox="1">
          <a:spLocks noChangeArrowheads="1"/>
        </xdr:cNvSpPr>
      </xdr:nvSpPr>
      <xdr:spPr>
        <a:xfrm>
          <a:off x="952500" y="314325"/>
          <a:ext cx="225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経　　　歴　　　書</a:t>
          </a:r>
        </a:p>
      </xdr:txBody>
    </xdr:sp>
    <xdr:clientData/>
  </xdr:oneCellAnchor>
  <xdr:twoCellAnchor>
    <xdr:from>
      <xdr:col>9</xdr:col>
      <xdr:colOff>361950</xdr:colOff>
      <xdr:row>1</xdr:row>
      <xdr:rowOff>123825</xdr:rowOff>
    </xdr:from>
    <xdr:to>
      <xdr:col>14</xdr:col>
      <xdr:colOff>152400</xdr:colOff>
      <xdr:row>4</xdr:row>
      <xdr:rowOff>9525</xdr:rowOff>
    </xdr:to>
    <xdr:grpSp>
      <xdr:nvGrpSpPr>
        <xdr:cNvPr id="3" name="Group 17"/>
        <xdr:cNvGrpSpPr>
          <a:grpSpLocks/>
        </xdr:cNvGrpSpPr>
      </xdr:nvGrpSpPr>
      <xdr:grpSpPr>
        <a:xfrm>
          <a:off x="5905500" y="295275"/>
          <a:ext cx="2085975" cy="400050"/>
          <a:chOff x="620" y="31"/>
          <a:chExt cx="219" cy="42"/>
        </a:xfrm>
        <a:solidFill>
          <a:srgbClr val="FFFFFF"/>
        </a:solidFill>
      </xdr:grpSpPr>
      <xdr:pic>
        <xdr:nvPicPr>
          <xdr:cNvPr id="4" name="Picture 11" descr="C:\Documents and Settings\Admini\My Documents\My Pictures\ssslogo2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20" y="31"/>
            <a:ext cx="76" cy="4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 Box 12"/>
          <xdr:cNvSpPr txBox="1">
            <a:spLocks noChangeArrowheads="1"/>
          </xdr:cNvSpPr>
        </xdr:nvSpPr>
        <xdr:spPr>
          <a:xfrm>
            <a:off x="657" y="38"/>
            <a:ext cx="182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㈱新世紀システムズ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57150</xdr:rowOff>
    </xdr:from>
    <xdr:to>
      <xdr:col>5</xdr:col>
      <xdr:colOff>542925</xdr:colOff>
      <xdr:row>4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809625" y="228600"/>
          <a:ext cx="3124200" cy="4857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</xdr:row>
      <xdr:rowOff>142875</xdr:rowOff>
    </xdr:from>
    <xdr:ext cx="2257425" cy="409575"/>
    <xdr:sp>
      <xdr:nvSpPr>
        <xdr:cNvPr id="2" name="Text Box 4"/>
        <xdr:cNvSpPr txBox="1">
          <a:spLocks noChangeArrowheads="1"/>
        </xdr:cNvSpPr>
      </xdr:nvSpPr>
      <xdr:spPr>
        <a:xfrm>
          <a:off x="952500" y="314325"/>
          <a:ext cx="22574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経　　　歴　　　書</a:t>
          </a:r>
        </a:p>
      </xdr:txBody>
    </xdr:sp>
    <xdr:clientData/>
  </xdr:oneCellAnchor>
  <xdr:twoCellAnchor>
    <xdr:from>
      <xdr:col>10</xdr:col>
      <xdr:colOff>200025</xdr:colOff>
      <xdr:row>1</xdr:row>
      <xdr:rowOff>133350</xdr:rowOff>
    </xdr:from>
    <xdr:to>
      <xdr:col>13</xdr:col>
      <xdr:colOff>85725</xdr:colOff>
      <xdr:row>4</xdr:row>
      <xdr:rowOff>19050</xdr:rowOff>
    </xdr:to>
    <xdr:pic>
      <xdr:nvPicPr>
        <xdr:cNvPr id="3" name="Picture 6" descr="C:\Documents and Settings\Admini\My Documents\My Pictures\sss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04800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190500</xdr:colOff>
      <xdr:row>2</xdr:row>
      <xdr:rowOff>28575</xdr:rowOff>
    </xdr:from>
    <xdr:to>
      <xdr:col>13</xdr:col>
      <xdr:colOff>1428750</xdr:colOff>
      <xdr:row>3</xdr:row>
      <xdr:rowOff>114300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448425" y="371475"/>
          <a:ext cx="1714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㈱新世紀システムズ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4" width="7.75390625" style="1" bestFit="1" customWidth="1"/>
    <col min="5" max="5" width="2.75390625" style="1" customWidth="1"/>
    <col min="6" max="6" width="7.75390625" style="1" bestFit="1" customWidth="1"/>
    <col min="7" max="7" width="9.00390625" style="1" customWidth="1"/>
    <col min="8" max="10" width="5.625" style="1" customWidth="1"/>
    <col min="11" max="11" width="9.125" style="1" customWidth="1"/>
    <col min="12" max="12" width="3.125" style="1" customWidth="1"/>
    <col min="13" max="13" width="2.125" style="1" customWidth="1"/>
    <col min="14" max="14" width="10.125" style="1" customWidth="1"/>
    <col min="15" max="15" width="9.125" style="1" bestFit="1" customWidth="1"/>
    <col min="16" max="16384" width="9.00390625" style="1" customWidth="1"/>
  </cols>
  <sheetData>
    <row r="1" spans="9:14" ht="13.5">
      <c r="I1" s="12"/>
      <c r="J1" s="12"/>
      <c r="K1" s="49">
        <f ca="1">TODAY()</f>
        <v>40785</v>
      </c>
      <c r="L1" s="49"/>
      <c r="M1" s="49"/>
      <c r="N1" s="49"/>
    </row>
    <row r="2" ht="13.5"/>
    <row r="3" ht="13.5"/>
    <row r="4" ht="13.5"/>
    <row r="5" spans="8:14" ht="13.5">
      <c r="H5" s="7"/>
      <c r="K5" s="47" t="s">
        <v>3</v>
      </c>
      <c r="L5" s="47"/>
      <c r="M5" s="47"/>
      <c r="N5" s="47"/>
    </row>
    <row r="6" spans="8:14" ht="13.5">
      <c r="H6" s="7"/>
      <c r="K6" s="48" t="s">
        <v>12</v>
      </c>
      <c r="L6" s="48"/>
      <c r="M6" s="48"/>
      <c r="N6" s="48"/>
    </row>
    <row r="7" spans="11:14" ht="13.5">
      <c r="K7" s="48" t="s">
        <v>126</v>
      </c>
      <c r="L7" s="48"/>
      <c r="M7" s="48"/>
      <c r="N7" s="48"/>
    </row>
    <row r="8" spans="1:14" ht="13.5">
      <c r="A8" s="2" t="s">
        <v>16</v>
      </c>
      <c r="B8" s="59"/>
      <c r="C8" s="59"/>
      <c r="D8" s="37" t="s">
        <v>19</v>
      </c>
      <c r="E8" s="39"/>
      <c r="F8" s="4"/>
      <c r="G8" s="54" t="s">
        <v>0</v>
      </c>
      <c r="H8" s="50">
        <v>28806</v>
      </c>
      <c r="I8" s="50"/>
      <c r="J8" s="50"/>
      <c r="K8" s="53" t="s">
        <v>20</v>
      </c>
      <c r="L8" s="53"/>
      <c r="M8" s="43" t="str">
        <f ca="1">DATEDIF(H8,TODAY(),"Y")&amp;"歳"</f>
        <v>32歳</v>
      </c>
      <c r="N8" s="43"/>
    </row>
    <row r="9" spans="1:14" ht="13.5">
      <c r="A9" s="54" t="s">
        <v>17</v>
      </c>
      <c r="B9" s="57"/>
      <c r="C9" s="57"/>
      <c r="D9" s="44"/>
      <c r="E9" s="45"/>
      <c r="F9" s="6"/>
      <c r="G9" s="56"/>
      <c r="H9" s="51"/>
      <c r="I9" s="51"/>
      <c r="J9" s="51"/>
      <c r="K9" s="53"/>
      <c r="L9" s="53"/>
      <c r="M9" s="43"/>
      <c r="N9" s="43"/>
    </row>
    <row r="10" spans="1:14" ht="13.5">
      <c r="A10" s="55"/>
      <c r="B10" s="58"/>
      <c r="C10" s="58"/>
      <c r="D10" s="40"/>
      <c r="E10" s="42"/>
      <c r="F10" s="5"/>
      <c r="G10" s="55"/>
      <c r="H10" s="52"/>
      <c r="I10" s="52"/>
      <c r="J10" s="51"/>
      <c r="K10" s="53"/>
      <c r="L10" s="53"/>
      <c r="M10" s="43"/>
      <c r="N10" s="43"/>
    </row>
    <row r="11" spans="1:14" ht="13.5">
      <c r="A11" s="54" t="s">
        <v>18</v>
      </c>
      <c r="B11" s="37"/>
      <c r="C11" s="38"/>
      <c r="D11" s="38"/>
      <c r="E11" s="38"/>
      <c r="F11" s="38"/>
      <c r="G11" s="38"/>
      <c r="H11" s="39"/>
      <c r="I11" s="38" t="s">
        <v>13</v>
      </c>
      <c r="J11" s="38"/>
      <c r="K11" s="43"/>
      <c r="L11" s="43"/>
      <c r="M11" s="43"/>
      <c r="N11" s="43"/>
    </row>
    <row r="12" spans="1:14" ht="13.5">
      <c r="A12" s="55"/>
      <c r="B12" s="40"/>
      <c r="C12" s="41"/>
      <c r="D12" s="41"/>
      <c r="E12" s="41"/>
      <c r="F12" s="41"/>
      <c r="G12" s="41"/>
      <c r="H12" s="42"/>
      <c r="I12" s="41"/>
      <c r="J12" s="41"/>
      <c r="K12" s="43"/>
      <c r="L12" s="43"/>
      <c r="M12" s="43"/>
      <c r="N12" s="43"/>
    </row>
    <row r="13" spans="1:14" ht="23.25" customHeight="1">
      <c r="A13" s="3" t="s">
        <v>1</v>
      </c>
      <c r="B13" s="60"/>
      <c r="C13" s="60"/>
      <c r="D13" s="60"/>
      <c r="E13" s="60"/>
      <c r="F13" s="60"/>
      <c r="G13" s="60"/>
      <c r="H13" s="60"/>
      <c r="I13" s="43" t="s">
        <v>4</v>
      </c>
      <c r="J13" s="43"/>
      <c r="K13" s="21">
        <f>ROUNDDOWN(P38/12,0)</f>
        <v>0</v>
      </c>
      <c r="L13" s="23" t="s">
        <v>14</v>
      </c>
      <c r="M13" s="22">
        <f>ROUNDDOWN((P38-(12*K13)),0)</f>
        <v>0</v>
      </c>
      <c r="N13" s="9" t="s">
        <v>15</v>
      </c>
    </row>
    <row r="14" spans="1:14" ht="18" customHeight="1">
      <c r="A14" s="37" t="s">
        <v>2</v>
      </c>
      <c r="B14" s="39"/>
      <c r="C14" s="8"/>
      <c r="D14" s="10"/>
      <c r="E14" s="10"/>
      <c r="F14" s="10"/>
      <c r="G14" s="10"/>
      <c r="H14" s="10"/>
      <c r="I14" s="13"/>
      <c r="J14" s="13"/>
      <c r="K14" s="13"/>
      <c r="L14" s="13"/>
      <c r="M14" s="13"/>
      <c r="N14" s="20"/>
    </row>
    <row r="15" spans="1:14" ht="18" customHeight="1">
      <c r="A15" s="44"/>
      <c r="B15" s="45"/>
      <c r="C15" s="8"/>
      <c r="D15" s="10"/>
      <c r="E15" s="10"/>
      <c r="F15" s="10"/>
      <c r="G15" s="10"/>
      <c r="H15" s="10"/>
      <c r="I15" s="13"/>
      <c r="J15" s="13"/>
      <c r="K15" s="13"/>
      <c r="L15" s="13"/>
      <c r="M15" s="13"/>
      <c r="N15" s="20"/>
    </row>
    <row r="16" spans="1:14" ht="18" customHeight="1">
      <c r="A16" s="40"/>
      <c r="B16" s="42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</row>
    <row r="17" spans="1:14" ht="15.75" customHeight="1">
      <c r="A17" s="61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1:14" ht="30" customHeight="1">
      <c r="A18" s="43" t="s">
        <v>6</v>
      </c>
      <c r="B18" s="43"/>
      <c r="C18" s="43"/>
      <c r="D18" s="62" t="s">
        <v>7</v>
      </c>
      <c r="E18" s="63"/>
      <c r="F18" s="64"/>
      <c r="G18" s="2" t="s">
        <v>8</v>
      </c>
      <c r="H18" s="43" t="s">
        <v>9</v>
      </c>
      <c r="I18" s="43"/>
      <c r="J18" s="43" t="s">
        <v>10</v>
      </c>
      <c r="K18" s="43"/>
      <c r="L18" s="43"/>
      <c r="M18" s="43" t="s">
        <v>11</v>
      </c>
      <c r="N18" s="43"/>
    </row>
    <row r="19" spans="1:16" ht="30" customHeight="1">
      <c r="A19" s="46"/>
      <c r="B19" s="46"/>
      <c r="C19" s="46"/>
      <c r="D19" s="19"/>
      <c r="E19" s="15"/>
      <c r="F19" s="17"/>
      <c r="G19" s="11"/>
      <c r="H19" s="46"/>
      <c r="I19" s="46"/>
      <c r="J19" s="46"/>
      <c r="K19" s="46"/>
      <c r="L19" s="46"/>
      <c r="M19" s="36"/>
      <c r="N19" s="36"/>
      <c r="O19" s="14">
        <f>DATEDIF(D19,F19,"M")</f>
        <v>0</v>
      </c>
      <c r="P19" s="1">
        <f>IF(OR(E19="～"),O19+1,0)</f>
        <v>0</v>
      </c>
    </row>
    <row r="20" spans="1:16" ht="30" customHeight="1">
      <c r="A20" s="46"/>
      <c r="B20" s="46"/>
      <c r="C20" s="46"/>
      <c r="D20" s="19"/>
      <c r="E20" s="15"/>
      <c r="F20" s="17"/>
      <c r="G20" s="11"/>
      <c r="H20" s="46"/>
      <c r="I20" s="46"/>
      <c r="J20" s="46"/>
      <c r="K20" s="46"/>
      <c r="L20" s="46"/>
      <c r="M20" s="36"/>
      <c r="N20" s="36"/>
      <c r="O20" s="14">
        <f>DATEDIF(D20,F20,"M")</f>
        <v>0</v>
      </c>
      <c r="P20" s="1">
        <f>IF(OR(E20="～"),O20+1,0)</f>
        <v>0</v>
      </c>
    </row>
    <row r="21" spans="1:16" ht="30" customHeight="1">
      <c r="A21" s="46"/>
      <c r="B21" s="46"/>
      <c r="C21" s="46"/>
      <c r="D21" s="19"/>
      <c r="E21" s="15"/>
      <c r="F21" s="18"/>
      <c r="G21" s="11"/>
      <c r="H21" s="46"/>
      <c r="I21" s="46"/>
      <c r="J21" s="46"/>
      <c r="K21" s="46"/>
      <c r="L21" s="46"/>
      <c r="M21" s="36"/>
      <c r="N21" s="36"/>
      <c r="O21" s="14">
        <f aca="true" t="shared" si="0" ref="O21:O36">DATEDIF(D21,F21,"M")</f>
        <v>0</v>
      </c>
      <c r="P21" s="1">
        <f aca="true" t="shared" si="1" ref="P21:P36">IF(OR(E21="～"),O21+1,0)</f>
        <v>0</v>
      </c>
    </row>
    <row r="22" spans="1:16" ht="30" customHeight="1">
      <c r="A22" s="46"/>
      <c r="B22" s="46"/>
      <c r="C22" s="46"/>
      <c r="D22" s="19"/>
      <c r="E22" s="15"/>
      <c r="F22" s="18"/>
      <c r="G22" s="11"/>
      <c r="H22" s="46"/>
      <c r="I22" s="46"/>
      <c r="J22" s="46"/>
      <c r="K22" s="46"/>
      <c r="L22" s="46"/>
      <c r="M22" s="36"/>
      <c r="N22" s="36"/>
      <c r="O22" s="14">
        <f t="shared" si="0"/>
        <v>0</v>
      </c>
      <c r="P22" s="1">
        <f t="shared" si="1"/>
        <v>0</v>
      </c>
    </row>
    <row r="23" spans="1:16" ht="30" customHeight="1">
      <c r="A23" s="46"/>
      <c r="B23" s="46"/>
      <c r="C23" s="46"/>
      <c r="D23" s="19"/>
      <c r="E23" s="15"/>
      <c r="F23" s="18"/>
      <c r="G23" s="11"/>
      <c r="H23" s="46"/>
      <c r="I23" s="46"/>
      <c r="J23" s="46"/>
      <c r="K23" s="46"/>
      <c r="L23" s="46"/>
      <c r="M23" s="36"/>
      <c r="N23" s="36"/>
      <c r="O23" s="14">
        <f t="shared" si="0"/>
        <v>0</v>
      </c>
      <c r="P23" s="1">
        <f t="shared" si="1"/>
        <v>0</v>
      </c>
    </row>
    <row r="24" spans="1:16" ht="30" customHeight="1">
      <c r="A24" s="46"/>
      <c r="B24" s="46"/>
      <c r="C24" s="46"/>
      <c r="D24" s="19"/>
      <c r="E24" s="15"/>
      <c r="F24" s="18"/>
      <c r="G24" s="11"/>
      <c r="H24" s="46"/>
      <c r="I24" s="46"/>
      <c r="J24" s="46"/>
      <c r="K24" s="46"/>
      <c r="L24" s="46"/>
      <c r="M24" s="36"/>
      <c r="N24" s="36"/>
      <c r="O24" s="14">
        <f t="shared" si="0"/>
        <v>0</v>
      </c>
      <c r="P24" s="1">
        <f t="shared" si="1"/>
        <v>0</v>
      </c>
    </row>
    <row r="25" spans="1:16" ht="30" customHeight="1">
      <c r="A25" s="46"/>
      <c r="B25" s="46"/>
      <c r="C25" s="46"/>
      <c r="D25" s="19"/>
      <c r="E25" s="15"/>
      <c r="F25" s="18"/>
      <c r="G25" s="11"/>
      <c r="H25" s="46"/>
      <c r="I25" s="46"/>
      <c r="J25" s="46"/>
      <c r="K25" s="46"/>
      <c r="L25" s="46"/>
      <c r="M25" s="36"/>
      <c r="N25" s="36"/>
      <c r="O25" s="14">
        <f t="shared" si="0"/>
        <v>0</v>
      </c>
      <c r="P25" s="1">
        <f t="shared" si="1"/>
        <v>0</v>
      </c>
    </row>
    <row r="26" spans="1:16" ht="30" customHeight="1">
      <c r="A26" s="46"/>
      <c r="B26" s="46"/>
      <c r="C26" s="46"/>
      <c r="D26" s="19"/>
      <c r="E26" s="15"/>
      <c r="F26" s="18"/>
      <c r="G26" s="11"/>
      <c r="H26" s="46"/>
      <c r="I26" s="46"/>
      <c r="J26" s="46"/>
      <c r="K26" s="46"/>
      <c r="L26" s="46"/>
      <c r="M26" s="36"/>
      <c r="N26" s="36"/>
      <c r="O26" s="14">
        <f t="shared" si="0"/>
        <v>0</v>
      </c>
      <c r="P26" s="1">
        <f t="shared" si="1"/>
        <v>0</v>
      </c>
    </row>
    <row r="27" spans="1:16" ht="30" customHeight="1">
      <c r="A27" s="46"/>
      <c r="B27" s="46"/>
      <c r="C27" s="46"/>
      <c r="D27" s="19"/>
      <c r="E27" s="15"/>
      <c r="F27" s="18"/>
      <c r="G27" s="11"/>
      <c r="H27" s="65"/>
      <c r="I27" s="65"/>
      <c r="J27" s="46"/>
      <c r="K27" s="46"/>
      <c r="L27" s="46"/>
      <c r="M27" s="36"/>
      <c r="N27" s="36"/>
      <c r="O27" s="14">
        <f t="shared" si="0"/>
        <v>0</v>
      </c>
      <c r="P27" s="1">
        <f t="shared" si="1"/>
        <v>0</v>
      </c>
    </row>
    <row r="28" spans="1:16" ht="30" customHeight="1">
      <c r="A28" s="46"/>
      <c r="B28" s="46"/>
      <c r="C28" s="46"/>
      <c r="D28" s="19"/>
      <c r="E28" s="15"/>
      <c r="F28" s="18"/>
      <c r="G28" s="11"/>
      <c r="H28" s="46"/>
      <c r="I28" s="46"/>
      <c r="J28" s="46"/>
      <c r="K28" s="46"/>
      <c r="L28" s="46"/>
      <c r="M28" s="36"/>
      <c r="N28" s="36"/>
      <c r="O28" s="14">
        <f t="shared" si="0"/>
        <v>0</v>
      </c>
      <c r="P28" s="1">
        <f t="shared" si="1"/>
        <v>0</v>
      </c>
    </row>
    <row r="29" spans="1:16" ht="30" customHeight="1">
      <c r="A29" s="46"/>
      <c r="B29" s="46"/>
      <c r="C29" s="46"/>
      <c r="D29" s="19"/>
      <c r="E29" s="15"/>
      <c r="F29" s="18"/>
      <c r="G29" s="11"/>
      <c r="H29" s="65"/>
      <c r="I29" s="65"/>
      <c r="J29" s="46"/>
      <c r="K29" s="46"/>
      <c r="L29" s="46"/>
      <c r="M29" s="36"/>
      <c r="N29" s="36"/>
      <c r="O29" s="14">
        <f t="shared" si="0"/>
        <v>0</v>
      </c>
      <c r="P29" s="1">
        <f t="shared" si="1"/>
        <v>0</v>
      </c>
    </row>
    <row r="30" spans="1:16" ht="30" customHeight="1">
      <c r="A30" s="46"/>
      <c r="B30" s="46"/>
      <c r="C30" s="46"/>
      <c r="D30" s="19"/>
      <c r="E30" s="15"/>
      <c r="F30" s="18"/>
      <c r="G30" s="11"/>
      <c r="H30" s="46"/>
      <c r="I30" s="46"/>
      <c r="J30" s="46"/>
      <c r="K30" s="46"/>
      <c r="L30" s="46"/>
      <c r="M30" s="36"/>
      <c r="N30" s="36"/>
      <c r="O30" s="14">
        <f t="shared" si="0"/>
        <v>0</v>
      </c>
      <c r="P30" s="1">
        <f t="shared" si="1"/>
        <v>0</v>
      </c>
    </row>
    <row r="31" spans="1:16" ht="30" customHeight="1">
      <c r="A31" s="46"/>
      <c r="B31" s="46"/>
      <c r="C31" s="46"/>
      <c r="D31" s="19"/>
      <c r="E31" s="15"/>
      <c r="F31" s="18"/>
      <c r="G31" s="11"/>
      <c r="H31" s="46"/>
      <c r="I31" s="46"/>
      <c r="J31" s="46"/>
      <c r="K31" s="46"/>
      <c r="L31" s="46"/>
      <c r="M31" s="36"/>
      <c r="N31" s="36"/>
      <c r="O31" s="14">
        <f t="shared" si="0"/>
        <v>0</v>
      </c>
      <c r="P31" s="1">
        <f t="shared" si="1"/>
        <v>0</v>
      </c>
    </row>
    <row r="32" spans="1:16" ht="30" customHeight="1">
      <c r="A32" s="46"/>
      <c r="B32" s="46"/>
      <c r="C32" s="46"/>
      <c r="D32" s="19"/>
      <c r="E32" s="15"/>
      <c r="F32" s="17"/>
      <c r="G32" s="11"/>
      <c r="H32" s="46"/>
      <c r="I32" s="46"/>
      <c r="J32" s="66"/>
      <c r="K32" s="66"/>
      <c r="L32" s="66"/>
      <c r="M32" s="36"/>
      <c r="N32" s="36"/>
      <c r="O32" s="14">
        <f t="shared" si="0"/>
        <v>0</v>
      </c>
      <c r="P32" s="1">
        <f t="shared" si="1"/>
        <v>0</v>
      </c>
    </row>
    <row r="33" spans="1:16" ht="30" customHeight="1">
      <c r="A33" s="46"/>
      <c r="B33" s="46"/>
      <c r="C33" s="46"/>
      <c r="D33" s="19"/>
      <c r="E33" s="15"/>
      <c r="F33" s="17"/>
      <c r="G33" s="11"/>
      <c r="H33" s="46"/>
      <c r="I33" s="46"/>
      <c r="J33" s="66"/>
      <c r="K33" s="66"/>
      <c r="L33" s="66"/>
      <c r="M33" s="36"/>
      <c r="N33" s="36"/>
      <c r="O33" s="14">
        <f t="shared" si="0"/>
        <v>0</v>
      </c>
      <c r="P33" s="1">
        <f t="shared" si="1"/>
        <v>0</v>
      </c>
    </row>
    <row r="34" spans="1:16" ht="30" customHeight="1">
      <c r="A34" s="46"/>
      <c r="B34" s="46"/>
      <c r="C34" s="46"/>
      <c r="D34" s="19"/>
      <c r="E34" s="15"/>
      <c r="F34" s="17"/>
      <c r="G34" s="11"/>
      <c r="H34" s="46"/>
      <c r="I34" s="46"/>
      <c r="J34" s="66"/>
      <c r="K34" s="66"/>
      <c r="L34" s="66"/>
      <c r="M34" s="36"/>
      <c r="N34" s="36"/>
      <c r="O34" s="14">
        <f t="shared" si="0"/>
        <v>0</v>
      </c>
      <c r="P34" s="1">
        <f t="shared" si="1"/>
        <v>0</v>
      </c>
    </row>
    <row r="35" spans="1:16" ht="30" customHeight="1">
      <c r="A35" s="46"/>
      <c r="B35" s="46"/>
      <c r="C35" s="46"/>
      <c r="D35" s="19"/>
      <c r="E35" s="15"/>
      <c r="F35" s="17"/>
      <c r="G35" s="11"/>
      <c r="H35" s="46"/>
      <c r="I35" s="46"/>
      <c r="J35" s="66"/>
      <c r="K35" s="66"/>
      <c r="L35" s="66"/>
      <c r="M35" s="36"/>
      <c r="N35" s="36"/>
      <c r="O35" s="14">
        <f t="shared" si="0"/>
        <v>0</v>
      </c>
      <c r="P35" s="1">
        <f t="shared" si="1"/>
        <v>0</v>
      </c>
    </row>
    <row r="36" spans="1:16" ht="30" customHeight="1">
      <c r="A36" s="46"/>
      <c r="B36" s="46"/>
      <c r="C36" s="46"/>
      <c r="D36" s="19"/>
      <c r="E36" s="15"/>
      <c r="F36" s="17"/>
      <c r="G36" s="11"/>
      <c r="H36" s="46"/>
      <c r="I36" s="46"/>
      <c r="J36" s="66"/>
      <c r="K36" s="66"/>
      <c r="L36" s="66"/>
      <c r="M36" s="36"/>
      <c r="N36" s="36"/>
      <c r="O36" s="14">
        <f t="shared" si="0"/>
        <v>0</v>
      </c>
      <c r="P36" s="1">
        <f t="shared" si="1"/>
        <v>0</v>
      </c>
    </row>
    <row r="38" spans="15:16" ht="26.25" customHeight="1">
      <c r="O38" s="1">
        <f>SUM(O19:O36)</f>
        <v>0</v>
      </c>
      <c r="P38" s="1">
        <f>SUM(P19:P37)</f>
        <v>0</v>
      </c>
    </row>
    <row r="39" ht="13.5">
      <c r="O39" s="16"/>
    </row>
  </sheetData>
  <sheetProtection/>
  <mergeCells count="97">
    <mergeCell ref="J27:L27"/>
    <mergeCell ref="J28:L28"/>
    <mergeCell ref="J29:L29"/>
    <mergeCell ref="J30:L30"/>
    <mergeCell ref="J31:L31"/>
    <mergeCell ref="J36:L36"/>
    <mergeCell ref="J32:L32"/>
    <mergeCell ref="J33:L33"/>
    <mergeCell ref="J34:L34"/>
    <mergeCell ref="J35:L35"/>
    <mergeCell ref="H33:I33"/>
    <mergeCell ref="H34:I34"/>
    <mergeCell ref="H35:I35"/>
    <mergeCell ref="H36:I36"/>
    <mergeCell ref="J21:L21"/>
    <mergeCell ref="J22:L22"/>
    <mergeCell ref="J23:L23"/>
    <mergeCell ref="J24:L24"/>
    <mergeCell ref="J25:L25"/>
    <mergeCell ref="J26:L26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A28:C28"/>
    <mergeCell ref="A29:C29"/>
    <mergeCell ref="A30:C30"/>
    <mergeCell ref="A27:C27"/>
    <mergeCell ref="A36:C36"/>
    <mergeCell ref="A35:C35"/>
    <mergeCell ref="A31:C31"/>
    <mergeCell ref="A32:C32"/>
    <mergeCell ref="A33:C33"/>
    <mergeCell ref="A34:C34"/>
    <mergeCell ref="A21:C21"/>
    <mergeCell ref="A22:C22"/>
    <mergeCell ref="A19:C19"/>
    <mergeCell ref="A24:C24"/>
    <mergeCell ref="A25:C25"/>
    <mergeCell ref="A26:C26"/>
    <mergeCell ref="A23:C23"/>
    <mergeCell ref="B13:H13"/>
    <mergeCell ref="A17:N17"/>
    <mergeCell ref="A18:C18"/>
    <mergeCell ref="A20:C20"/>
    <mergeCell ref="D18:F18"/>
    <mergeCell ref="H20:I20"/>
    <mergeCell ref="J20:L20"/>
    <mergeCell ref="M20:N20"/>
    <mergeCell ref="A11:A12"/>
    <mergeCell ref="D8:E10"/>
    <mergeCell ref="I11:J12"/>
    <mergeCell ref="A9:A10"/>
    <mergeCell ref="G8:G10"/>
    <mergeCell ref="B9:C10"/>
    <mergeCell ref="B8:C8"/>
    <mergeCell ref="K5:N5"/>
    <mergeCell ref="K6:N6"/>
    <mergeCell ref="K7:N7"/>
    <mergeCell ref="M8:N10"/>
    <mergeCell ref="K1:N1"/>
    <mergeCell ref="H8:J10"/>
    <mergeCell ref="K8:L10"/>
    <mergeCell ref="B11:H12"/>
    <mergeCell ref="K11:N12"/>
    <mergeCell ref="M18:N18"/>
    <mergeCell ref="M19:N19"/>
    <mergeCell ref="A14:B16"/>
    <mergeCell ref="J19:L19"/>
    <mergeCell ref="I13:J13"/>
    <mergeCell ref="H18:I18"/>
    <mergeCell ref="H19:I19"/>
    <mergeCell ref="J18:L18"/>
    <mergeCell ref="M25:N25"/>
    <mergeCell ref="M26:N26"/>
    <mergeCell ref="M27:N27"/>
    <mergeCell ref="M28:N28"/>
    <mergeCell ref="M21:N21"/>
    <mergeCell ref="M22:N22"/>
    <mergeCell ref="M23:N23"/>
    <mergeCell ref="M24:N24"/>
    <mergeCell ref="M29:N29"/>
    <mergeCell ref="M30:N30"/>
    <mergeCell ref="M31:N31"/>
    <mergeCell ref="M36:N36"/>
    <mergeCell ref="M32:N32"/>
    <mergeCell ref="M33:N33"/>
    <mergeCell ref="M34:N34"/>
    <mergeCell ref="M35:N35"/>
  </mergeCells>
  <printOptions/>
  <pageMargins left="0.1968503937007874" right="0.1968503937007874" top="0.5905511811023623" bottom="0.5905511811023623" header="0.5118110236220472" footer="0.5118110236220472"/>
  <pageSetup horizontalDpi="300" verticalDpi="300" orientation="portrait" paperSize="9" scale="9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3" width="12.625" style="1" customWidth="1"/>
    <col min="4" max="4" width="7.125" style="1" customWidth="1"/>
    <col min="5" max="5" width="3.125" style="1" customWidth="1"/>
    <col min="6" max="6" width="7.125" style="1" customWidth="1"/>
    <col min="7" max="7" width="9.00390625" style="1" customWidth="1"/>
    <col min="8" max="10" width="5.625" style="1" customWidth="1"/>
    <col min="11" max="11" width="4.625" style="1" customWidth="1"/>
    <col min="12" max="13" width="3.125" style="1" customWidth="1"/>
    <col min="14" max="14" width="19.25390625" style="1" customWidth="1"/>
    <col min="15" max="15" width="9.625" style="1" customWidth="1"/>
    <col min="16" max="16384" width="9.00390625" style="1" customWidth="1"/>
  </cols>
  <sheetData>
    <row r="1" spans="9:15" ht="13.5">
      <c r="I1" s="12"/>
      <c r="J1" s="12"/>
      <c r="K1" s="49">
        <f ca="1">TODAY()</f>
        <v>40785</v>
      </c>
      <c r="L1" s="49"/>
      <c r="M1" s="49"/>
      <c r="N1" s="49"/>
      <c r="O1" s="12"/>
    </row>
    <row r="2" ht="13.5"/>
    <row r="3" ht="13.5"/>
    <row r="4" ht="13.5"/>
    <row r="5" spans="8:13" ht="13.5">
      <c r="H5" s="7"/>
      <c r="M5" s="7" t="s">
        <v>3</v>
      </c>
    </row>
    <row r="6" spans="8:15" ht="13.5">
      <c r="H6" s="7"/>
      <c r="M6" s="29" t="s">
        <v>21</v>
      </c>
      <c r="N6" s="28"/>
      <c r="O6" s="28"/>
    </row>
    <row r="7" spans="13:15" ht="13.5">
      <c r="M7" s="29" t="s">
        <v>126</v>
      </c>
      <c r="N7" s="28"/>
      <c r="O7" s="28"/>
    </row>
    <row r="8" spans="1:15" ht="13.5">
      <c r="A8" s="69" t="s">
        <v>24</v>
      </c>
      <c r="B8" s="59" t="s">
        <v>119</v>
      </c>
      <c r="C8" s="59"/>
      <c r="D8" s="54" t="s">
        <v>25</v>
      </c>
      <c r="E8" s="37"/>
      <c r="F8" s="39"/>
      <c r="G8" s="54" t="s">
        <v>0</v>
      </c>
      <c r="H8" s="50">
        <v>27759</v>
      </c>
      <c r="I8" s="50"/>
      <c r="J8" s="50"/>
      <c r="K8" s="71" t="s">
        <v>26</v>
      </c>
      <c r="L8" s="71"/>
      <c r="M8" s="71"/>
      <c r="N8" s="74" t="s">
        <v>27</v>
      </c>
      <c r="O8" s="70"/>
    </row>
    <row r="9" spans="1:15" ht="13.5">
      <c r="A9" s="69"/>
      <c r="B9" s="57" t="s">
        <v>22</v>
      </c>
      <c r="C9" s="57"/>
      <c r="D9" s="56"/>
      <c r="E9" s="44"/>
      <c r="F9" s="45"/>
      <c r="G9" s="56"/>
      <c r="H9" s="51"/>
      <c r="I9" s="51"/>
      <c r="J9" s="51"/>
      <c r="K9" s="72"/>
      <c r="L9" s="72"/>
      <c r="M9" s="72"/>
      <c r="N9" s="57"/>
      <c r="O9" s="70"/>
    </row>
    <row r="10" spans="1:15" ht="13.5">
      <c r="A10" s="69"/>
      <c r="B10" s="58"/>
      <c r="C10" s="58"/>
      <c r="D10" s="55"/>
      <c r="E10" s="40"/>
      <c r="F10" s="42"/>
      <c r="G10" s="55"/>
      <c r="H10" s="52"/>
      <c r="I10" s="52"/>
      <c r="J10" s="52"/>
      <c r="K10" s="73"/>
      <c r="L10" s="73"/>
      <c r="M10" s="73"/>
      <c r="N10" s="58"/>
      <c r="O10" s="70"/>
    </row>
    <row r="11" spans="1:15" ht="13.5">
      <c r="A11" s="69" t="s">
        <v>28</v>
      </c>
      <c r="B11" s="59" t="s">
        <v>23</v>
      </c>
      <c r="C11" s="59"/>
      <c r="D11" s="59"/>
      <c r="E11" s="59"/>
      <c r="F11" s="59"/>
      <c r="G11" s="59"/>
      <c r="H11" s="43" t="s">
        <v>50</v>
      </c>
      <c r="I11" s="43"/>
      <c r="J11" s="43"/>
      <c r="K11" s="43"/>
      <c r="L11" s="43"/>
      <c r="M11" s="43"/>
      <c r="N11" s="43"/>
      <c r="O11" s="24"/>
    </row>
    <row r="12" spans="1:15" ht="13.5">
      <c r="A12" s="69"/>
      <c r="B12" s="59"/>
      <c r="C12" s="59"/>
      <c r="D12" s="59"/>
      <c r="E12" s="59"/>
      <c r="F12" s="59"/>
      <c r="G12" s="59"/>
      <c r="H12" s="43"/>
      <c r="I12" s="43"/>
      <c r="J12" s="43"/>
      <c r="K12" s="43"/>
      <c r="L12" s="43"/>
      <c r="M12" s="43"/>
      <c r="N12" s="43"/>
      <c r="O12" s="24"/>
    </row>
    <row r="13" spans="1:15" ht="23.25" customHeight="1">
      <c r="A13" s="3" t="s">
        <v>1</v>
      </c>
      <c r="B13" s="60" t="s">
        <v>120</v>
      </c>
      <c r="C13" s="60"/>
      <c r="D13" s="60"/>
      <c r="E13" s="60"/>
      <c r="F13" s="60"/>
      <c r="G13" s="60"/>
      <c r="H13" s="60"/>
      <c r="I13" s="43" t="s">
        <v>4</v>
      </c>
      <c r="J13" s="43"/>
      <c r="K13" s="31">
        <f>ROUNDDOWN(P41/12,0)</f>
        <v>8</v>
      </c>
      <c r="L13" s="13" t="s">
        <v>14</v>
      </c>
      <c r="M13" s="13">
        <f>ROUNDDOWN((P41-(12*K13)),0)</f>
        <v>0</v>
      </c>
      <c r="N13" s="9" t="s">
        <v>15</v>
      </c>
      <c r="O13" s="32"/>
    </row>
    <row r="14" spans="1:15" ht="18" customHeight="1">
      <c r="A14" s="37" t="s">
        <v>2</v>
      </c>
      <c r="B14" s="39"/>
      <c r="C14" s="8" t="s">
        <v>51</v>
      </c>
      <c r="D14" s="10"/>
      <c r="E14" s="10"/>
      <c r="F14" s="10"/>
      <c r="G14" s="10"/>
      <c r="H14" s="10"/>
      <c r="I14" s="13"/>
      <c r="J14" s="13"/>
      <c r="K14" s="13"/>
      <c r="L14" s="13"/>
      <c r="M14" s="13"/>
      <c r="N14" s="27"/>
      <c r="O14" s="32"/>
    </row>
    <row r="15" spans="1:15" ht="18" customHeight="1">
      <c r="A15" s="44"/>
      <c r="B15" s="45"/>
      <c r="C15" s="8" t="s">
        <v>124</v>
      </c>
      <c r="D15" s="10"/>
      <c r="E15" s="10"/>
      <c r="F15" s="10"/>
      <c r="G15" s="10"/>
      <c r="H15" s="10"/>
      <c r="I15" s="13"/>
      <c r="J15" s="13"/>
      <c r="K15" s="13"/>
      <c r="L15" s="13"/>
      <c r="M15" s="13"/>
      <c r="N15" s="27"/>
      <c r="O15" s="32"/>
    </row>
    <row r="16" spans="1:15" ht="18" customHeight="1">
      <c r="A16" s="40"/>
      <c r="B16" s="42"/>
      <c r="C16" s="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  <c r="O16" s="30"/>
    </row>
    <row r="17" spans="1:15" ht="15.75" customHeight="1">
      <c r="A17" s="61" t="s">
        <v>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spans="1:15" ht="30" customHeight="1">
      <c r="A18" s="43" t="s">
        <v>6</v>
      </c>
      <c r="B18" s="43"/>
      <c r="C18" s="43"/>
      <c r="D18" s="43" t="s">
        <v>7</v>
      </c>
      <c r="E18" s="43"/>
      <c r="F18" s="43"/>
      <c r="G18" s="2" t="s">
        <v>8</v>
      </c>
      <c r="H18" s="43" t="s">
        <v>9</v>
      </c>
      <c r="I18" s="43"/>
      <c r="J18" s="43" t="s">
        <v>10</v>
      </c>
      <c r="K18" s="43"/>
      <c r="L18" s="43"/>
      <c r="M18" s="43"/>
      <c r="N18" s="2" t="s">
        <v>11</v>
      </c>
      <c r="O18" s="24"/>
    </row>
    <row r="19" spans="1:16" ht="30" customHeight="1">
      <c r="A19" s="46" t="s">
        <v>121</v>
      </c>
      <c r="B19" s="46"/>
      <c r="C19" s="46"/>
      <c r="D19" s="19">
        <v>35886</v>
      </c>
      <c r="E19" s="33" t="s">
        <v>52</v>
      </c>
      <c r="F19" s="18">
        <v>35977</v>
      </c>
      <c r="G19" s="11" t="s">
        <v>122</v>
      </c>
      <c r="H19" s="46" t="s">
        <v>53</v>
      </c>
      <c r="I19" s="46"/>
      <c r="J19" s="46" t="s">
        <v>54</v>
      </c>
      <c r="K19" s="46"/>
      <c r="L19" s="46"/>
      <c r="M19" s="46"/>
      <c r="N19" s="25"/>
      <c r="O19" s="34">
        <f>DATEDIF(D19,F19,"M")</f>
        <v>3</v>
      </c>
      <c r="P19" s="1">
        <f>IF(OR(E19="～"),O19+1,0)</f>
        <v>4</v>
      </c>
    </row>
    <row r="20" spans="1:16" ht="30" customHeight="1">
      <c r="A20" s="46" t="s">
        <v>30</v>
      </c>
      <c r="B20" s="46"/>
      <c r="C20" s="46"/>
      <c r="D20" s="19">
        <v>36008</v>
      </c>
      <c r="E20" s="33" t="s">
        <v>55</v>
      </c>
      <c r="F20" s="18">
        <v>36586</v>
      </c>
      <c r="G20" s="11" t="s">
        <v>56</v>
      </c>
      <c r="H20" s="46" t="s">
        <v>57</v>
      </c>
      <c r="I20" s="46"/>
      <c r="J20" s="68" t="s">
        <v>58</v>
      </c>
      <c r="K20" s="68"/>
      <c r="L20" s="68"/>
      <c r="M20" s="68"/>
      <c r="N20" s="25"/>
      <c r="O20" s="34">
        <f>DATEDIF(D20,F20,"M")</f>
        <v>19</v>
      </c>
      <c r="P20" s="1">
        <f>IF(OR(E20="～"),O20+1,0)</f>
        <v>20</v>
      </c>
    </row>
    <row r="21" spans="1:16" ht="30" customHeight="1">
      <c r="A21" s="46" t="s">
        <v>125</v>
      </c>
      <c r="B21" s="46"/>
      <c r="C21" s="46"/>
      <c r="D21" s="19">
        <v>36617</v>
      </c>
      <c r="E21" s="33" t="s">
        <v>29</v>
      </c>
      <c r="F21" s="18">
        <v>36739</v>
      </c>
      <c r="G21" s="11" t="s">
        <v>56</v>
      </c>
      <c r="H21" s="46" t="s">
        <v>59</v>
      </c>
      <c r="I21" s="46"/>
      <c r="J21" s="67" t="s">
        <v>60</v>
      </c>
      <c r="K21" s="67"/>
      <c r="L21" s="67"/>
      <c r="M21" s="67"/>
      <c r="N21" s="25"/>
      <c r="O21" s="34">
        <f>DATEDIF(D21,F21,"M")</f>
        <v>4</v>
      </c>
      <c r="P21" s="1">
        <f>IF(OR(E21="～"),O21+1,0)</f>
        <v>5</v>
      </c>
    </row>
    <row r="22" spans="1:15" ht="30" customHeight="1">
      <c r="A22" s="46" t="s">
        <v>31</v>
      </c>
      <c r="B22" s="46"/>
      <c r="C22" s="46"/>
      <c r="D22" s="19">
        <v>36678</v>
      </c>
      <c r="E22" s="33" t="s">
        <v>61</v>
      </c>
      <c r="F22" s="18">
        <v>36678</v>
      </c>
      <c r="G22" s="11" t="s">
        <v>62</v>
      </c>
      <c r="H22" s="46" t="s">
        <v>32</v>
      </c>
      <c r="I22" s="46"/>
      <c r="J22" s="46" t="s">
        <v>63</v>
      </c>
      <c r="K22" s="46"/>
      <c r="L22" s="46"/>
      <c r="M22" s="46"/>
      <c r="N22" s="25"/>
      <c r="O22" s="34">
        <f>DATEDIF(D22,F22,"M")</f>
        <v>0</v>
      </c>
    </row>
    <row r="23" spans="1:16" ht="30" customHeight="1">
      <c r="A23" s="46" t="s">
        <v>33</v>
      </c>
      <c r="B23" s="46"/>
      <c r="C23" s="46"/>
      <c r="D23" s="19">
        <v>36739</v>
      </c>
      <c r="E23" s="33" t="s">
        <v>64</v>
      </c>
      <c r="F23" s="18">
        <v>36831</v>
      </c>
      <c r="G23" s="11" t="s">
        <v>65</v>
      </c>
      <c r="H23" s="46" t="s">
        <v>32</v>
      </c>
      <c r="I23" s="46"/>
      <c r="J23" s="46" t="s">
        <v>66</v>
      </c>
      <c r="K23" s="46"/>
      <c r="L23" s="46"/>
      <c r="M23" s="46"/>
      <c r="N23" s="25"/>
      <c r="O23" s="34">
        <v>2</v>
      </c>
      <c r="P23" s="1">
        <f aca="true" t="shared" si="0" ref="P23:P39">IF(OR(E23="～"),O23+1,0)</f>
        <v>3</v>
      </c>
    </row>
    <row r="24" spans="1:16" ht="30" customHeight="1">
      <c r="A24" s="46" t="s">
        <v>34</v>
      </c>
      <c r="B24" s="46"/>
      <c r="C24" s="46"/>
      <c r="D24" s="19">
        <v>36892</v>
      </c>
      <c r="E24" s="33" t="s">
        <v>67</v>
      </c>
      <c r="F24" s="18">
        <v>36951</v>
      </c>
      <c r="G24" s="11" t="s">
        <v>68</v>
      </c>
      <c r="H24" s="46" t="s">
        <v>69</v>
      </c>
      <c r="I24" s="46"/>
      <c r="J24" s="46" t="s">
        <v>70</v>
      </c>
      <c r="K24" s="46"/>
      <c r="L24" s="46"/>
      <c r="M24" s="46"/>
      <c r="N24" s="25"/>
      <c r="O24" s="34">
        <f>DATEDIF(D24,F24,"M")</f>
        <v>2</v>
      </c>
      <c r="P24" s="1">
        <f t="shared" si="0"/>
        <v>3</v>
      </c>
    </row>
    <row r="25" spans="1:16" ht="30" customHeight="1">
      <c r="A25" s="46" t="s">
        <v>35</v>
      </c>
      <c r="B25" s="46"/>
      <c r="C25" s="46"/>
      <c r="D25" s="19">
        <v>36982</v>
      </c>
      <c r="E25" s="33" t="s">
        <v>29</v>
      </c>
      <c r="F25" s="18">
        <v>36982</v>
      </c>
      <c r="G25" s="11" t="s">
        <v>71</v>
      </c>
      <c r="H25" s="46" t="s">
        <v>72</v>
      </c>
      <c r="I25" s="46"/>
      <c r="J25" s="46" t="s">
        <v>73</v>
      </c>
      <c r="K25" s="46"/>
      <c r="L25" s="46"/>
      <c r="M25" s="46"/>
      <c r="N25" s="26"/>
      <c r="O25" s="34">
        <f>DATEDIF(D25,F25,"M")</f>
        <v>0</v>
      </c>
      <c r="P25" s="1">
        <f t="shared" si="0"/>
        <v>1</v>
      </c>
    </row>
    <row r="26" spans="1:16" ht="30" customHeight="1">
      <c r="A26" s="46" t="s">
        <v>36</v>
      </c>
      <c r="B26" s="46"/>
      <c r="C26" s="46"/>
      <c r="D26" s="19">
        <v>37012</v>
      </c>
      <c r="E26" s="33" t="s">
        <v>74</v>
      </c>
      <c r="F26" s="18">
        <v>37043</v>
      </c>
      <c r="G26" s="11" t="s">
        <v>75</v>
      </c>
      <c r="H26" s="46" t="s">
        <v>76</v>
      </c>
      <c r="I26" s="46"/>
      <c r="J26" s="46" t="s">
        <v>77</v>
      </c>
      <c r="K26" s="46"/>
      <c r="L26" s="46"/>
      <c r="M26" s="46"/>
      <c r="N26" s="26"/>
      <c r="O26" s="34">
        <f>DATEDIF(D26,F26,"M")</f>
        <v>1</v>
      </c>
      <c r="P26" s="1">
        <f t="shared" si="0"/>
        <v>2</v>
      </c>
    </row>
    <row r="27" spans="1:16" ht="30" customHeight="1">
      <c r="A27" s="46" t="s">
        <v>37</v>
      </c>
      <c r="B27" s="46"/>
      <c r="C27" s="46"/>
      <c r="D27" s="19">
        <v>37073</v>
      </c>
      <c r="E27" s="33" t="s">
        <v>64</v>
      </c>
      <c r="F27" s="18">
        <v>37073</v>
      </c>
      <c r="G27" s="11" t="s">
        <v>78</v>
      </c>
      <c r="H27" s="66" t="s">
        <v>72</v>
      </c>
      <c r="I27" s="66"/>
      <c r="J27" s="46" t="s">
        <v>79</v>
      </c>
      <c r="K27" s="46"/>
      <c r="L27" s="46"/>
      <c r="M27" s="46"/>
      <c r="N27" s="25"/>
      <c r="O27" s="34">
        <f>DATEDIF(D27,F27,"M")</f>
        <v>0</v>
      </c>
      <c r="P27" s="1">
        <f t="shared" si="0"/>
        <v>1</v>
      </c>
    </row>
    <row r="28" spans="1:16" ht="30" customHeight="1">
      <c r="A28" s="46" t="s">
        <v>33</v>
      </c>
      <c r="B28" s="46"/>
      <c r="C28" s="46"/>
      <c r="D28" s="19">
        <v>37104</v>
      </c>
      <c r="E28" s="33" t="s">
        <v>64</v>
      </c>
      <c r="F28" s="18">
        <v>37135</v>
      </c>
      <c r="G28" s="11" t="s">
        <v>78</v>
      </c>
      <c r="H28" s="46" t="s">
        <v>80</v>
      </c>
      <c r="I28" s="46"/>
      <c r="J28" s="46" t="s">
        <v>81</v>
      </c>
      <c r="K28" s="46"/>
      <c r="L28" s="46"/>
      <c r="M28" s="46"/>
      <c r="N28" s="25"/>
      <c r="O28" s="34">
        <f>DATEDIF(D28,F28,"M")</f>
        <v>1</v>
      </c>
      <c r="P28" s="1">
        <f t="shared" si="0"/>
        <v>2</v>
      </c>
    </row>
    <row r="29" spans="1:16" ht="30" customHeight="1">
      <c r="A29" s="46" t="s">
        <v>38</v>
      </c>
      <c r="B29" s="46"/>
      <c r="C29" s="46"/>
      <c r="D29" s="19">
        <v>37135</v>
      </c>
      <c r="E29" s="33" t="s">
        <v>82</v>
      </c>
      <c r="F29" s="18">
        <v>37257</v>
      </c>
      <c r="G29" s="11" t="s">
        <v>78</v>
      </c>
      <c r="H29" s="66" t="s">
        <v>83</v>
      </c>
      <c r="I29" s="66"/>
      <c r="J29" s="46" t="s">
        <v>84</v>
      </c>
      <c r="K29" s="46"/>
      <c r="L29" s="46"/>
      <c r="M29" s="46"/>
      <c r="N29" s="25"/>
      <c r="O29" s="34">
        <v>3</v>
      </c>
      <c r="P29" s="1">
        <f t="shared" si="0"/>
        <v>4</v>
      </c>
    </row>
    <row r="30" spans="1:16" ht="30" customHeight="1">
      <c r="A30" s="46" t="s">
        <v>39</v>
      </c>
      <c r="B30" s="46"/>
      <c r="C30" s="46"/>
      <c r="D30" s="19">
        <v>37288</v>
      </c>
      <c r="E30" s="33" t="s">
        <v>85</v>
      </c>
      <c r="F30" s="18">
        <v>37316</v>
      </c>
      <c r="G30" s="11" t="s">
        <v>86</v>
      </c>
      <c r="H30" s="46" t="s">
        <v>87</v>
      </c>
      <c r="I30" s="46"/>
      <c r="J30" s="46" t="s">
        <v>88</v>
      </c>
      <c r="K30" s="46"/>
      <c r="L30" s="46"/>
      <c r="M30" s="46"/>
      <c r="N30" s="26"/>
      <c r="O30" s="34">
        <f>DATEDIF(D30,F30,"M")</f>
        <v>1</v>
      </c>
      <c r="P30" s="1">
        <f t="shared" si="0"/>
        <v>2</v>
      </c>
    </row>
    <row r="31" spans="1:16" ht="30" customHeight="1">
      <c r="A31" s="46" t="s">
        <v>40</v>
      </c>
      <c r="B31" s="46"/>
      <c r="C31" s="46"/>
      <c r="D31" s="19">
        <v>37316</v>
      </c>
      <c r="E31" s="33" t="s">
        <v>89</v>
      </c>
      <c r="F31" s="18">
        <v>37530</v>
      </c>
      <c r="G31" s="11" t="s">
        <v>41</v>
      </c>
      <c r="H31" s="46" t="s">
        <v>90</v>
      </c>
      <c r="I31" s="46"/>
      <c r="J31" s="67" t="s">
        <v>91</v>
      </c>
      <c r="K31" s="67"/>
      <c r="L31" s="67"/>
      <c r="M31" s="67"/>
      <c r="N31" s="26"/>
      <c r="O31" s="34">
        <v>6</v>
      </c>
      <c r="P31" s="1">
        <f t="shared" si="0"/>
        <v>7</v>
      </c>
    </row>
    <row r="32" spans="1:16" ht="30" customHeight="1">
      <c r="A32" s="46" t="s">
        <v>42</v>
      </c>
      <c r="B32" s="46"/>
      <c r="C32" s="46"/>
      <c r="D32" s="35">
        <v>37561</v>
      </c>
      <c r="E32" s="33" t="s">
        <v>29</v>
      </c>
      <c r="F32" s="17">
        <v>37591</v>
      </c>
      <c r="G32" s="11" t="s">
        <v>43</v>
      </c>
      <c r="H32" s="46" t="s">
        <v>92</v>
      </c>
      <c r="I32" s="46"/>
      <c r="J32" s="66" t="s">
        <v>93</v>
      </c>
      <c r="K32" s="66"/>
      <c r="L32" s="66"/>
      <c r="M32" s="66"/>
      <c r="N32" s="26"/>
      <c r="O32" s="34">
        <f>DATEDIF(D32,F32,"M")</f>
        <v>1</v>
      </c>
      <c r="P32" s="1">
        <f t="shared" si="0"/>
        <v>2</v>
      </c>
    </row>
    <row r="33" spans="1:16" ht="30" customHeight="1">
      <c r="A33" s="46" t="s">
        <v>44</v>
      </c>
      <c r="B33" s="46"/>
      <c r="C33" s="46"/>
      <c r="D33" s="35">
        <v>37622</v>
      </c>
      <c r="E33" s="33" t="s">
        <v>94</v>
      </c>
      <c r="F33" s="17">
        <v>37653</v>
      </c>
      <c r="G33" s="11" t="s">
        <v>95</v>
      </c>
      <c r="H33" s="46" t="s">
        <v>96</v>
      </c>
      <c r="I33" s="46"/>
      <c r="J33" s="66" t="s">
        <v>97</v>
      </c>
      <c r="K33" s="66"/>
      <c r="L33" s="66"/>
      <c r="M33" s="66"/>
      <c r="N33" s="25"/>
      <c r="O33" s="34">
        <f>DATEDIF(D33,F33,"M")</f>
        <v>1</v>
      </c>
      <c r="P33" s="1">
        <f t="shared" si="0"/>
        <v>2</v>
      </c>
    </row>
    <row r="34" spans="1:16" ht="30" customHeight="1">
      <c r="A34" s="46" t="s">
        <v>45</v>
      </c>
      <c r="B34" s="46"/>
      <c r="C34" s="46"/>
      <c r="D34" s="35">
        <v>37622</v>
      </c>
      <c r="E34" s="33" t="s">
        <v>98</v>
      </c>
      <c r="F34" s="17">
        <v>37681</v>
      </c>
      <c r="G34" s="11" t="s">
        <v>99</v>
      </c>
      <c r="H34" s="46" t="s">
        <v>100</v>
      </c>
      <c r="I34" s="46"/>
      <c r="J34" s="66" t="s">
        <v>101</v>
      </c>
      <c r="K34" s="66"/>
      <c r="L34" s="66"/>
      <c r="M34" s="66"/>
      <c r="N34" s="25"/>
      <c r="O34" s="34">
        <v>0</v>
      </c>
      <c r="P34" s="1">
        <f t="shared" si="0"/>
        <v>1</v>
      </c>
    </row>
    <row r="35" spans="1:16" ht="30" customHeight="1">
      <c r="A35" s="46" t="s">
        <v>46</v>
      </c>
      <c r="B35" s="46"/>
      <c r="C35" s="46"/>
      <c r="D35" s="35">
        <v>37712</v>
      </c>
      <c r="E35" s="33" t="s">
        <v>29</v>
      </c>
      <c r="F35" s="17">
        <v>37712</v>
      </c>
      <c r="G35" s="11" t="s">
        <v>102</v>
      </c>
      <c r="H35" s="46" t="s">
        <v>103</v>
      </c>
      <c r="I35" s="46"/>
      <c r="J35" s="67" t="s">
        <v>104</v>
      </c>
      <c r="K35" s="67"/>
      <c r="L35" s="67"/>
      <c r="M35" s="67"/>
      <c r="N35" s="25"/>
      <c r="O35" s="34">
        <f>DATEDIF(D35,F35,"M")</f>
        <v>0</v>
      </c>
      <c r="P35" s="1">
        <f t="shared" si="0"/>
        <v>1</v>
      </c>
    </row>
    <row r="36" spans="1:16" ht="30" customHeight="1">
      <c r="A36" s="46" t="s">
        <v>123</v>
      </c>
      <c r="B36" s="46"/>
      <c r="C36" s="46"/>
      <c r="D36" s="35">
        <v>37742</v>
      </c>
      <c r="E36" s="33" t="s">
        <v>105</v>
      </c>
      <c r="F36" s="17">
        <v>37773</v>
      </c>
      <c r="G36" s="11" t="s">
        <v>106</v>
      </c>
      <c r="H36" s="46" t="s">
        <v>107</v>
      </c>
      <c r="I36" s="46"/>
      <c r="J36" s="66" t="s">
        <v>108</v>
      </c>
      <c r="K36" s="66"/>
      <c r="L36" s="66"/>
      <c r="M36" s="66"/>
      <c r="N36" s="25"/>
      <c r="O36" s="34">
        <f>DATEDIF(D36,F36,"M")</f>
        <v>1</v>
      </c>
      <c r="P36" s="1">
        <f t="shared" si="0"/>
        <v>2</v>
      </c>
    </row>
    <row r="37" spans="1:16" ht="30" customHeight="1">
      <c r="A37" s="46" t="s">
        <v>47</v>
      </c>
      <c r="B37" s="46"/>
      <c r="C37" s="46"/>
      <c r="D37" s="35">
        <v>37773</v>
      </c>
      <c r="E37" s="33" t="s">
        <v>109</v>
      </c>
      <c r="F37" s="17">
        <v>37803</v>
      </c>
      <c r="G37" s="2" t="s">
        <v>110</v>
      </c>
      <c r="H37" s="46" t="s">
        <v>111</v>
      </c>
      <c r="I37" s="46"/>
      <c r="J37" s="66" t="s">
        <v>112</v>
      </c>
      <c r="K37" s="66"/>
      <c r="L37" s="66"/>
      <c r="M37" s="66"/>
      <c r="N37" s="2"/>
      <c r="O37" s="34">
        <v>0</v>
      </c>
      <c r="P37" s="1">
        <f t="shared" si="0"/>
        <v>1</v>
      </c>
    </row>
    <row r="38" spans="1:16" ht="30" customHeight="1">
      <c r="A38" s="46" t="s">
        <v>48</v>
      </c>
      <c r="B38" s="46"/>
      <c r="C38" s="46"/>
      <c r="D38" s="35">
        <v>37834</v>
      </c>
      <c r="E38" s="33" t="s">
        <v>52</v>
      </c>
      <c r="F38" s="17">
        <v>37895</v>
      </c>
      <c r="G38" s="2" t="s">
        <v>113</v>
      </c>
      <c r="H38" s="46" t="s">
        <v>114</v>
      </c>
      <c r="I38" s="46"/>
      <c r="J38" s="67" t="s">
        <v>115</v>
      </c>
      <c r="K38" s="67"/>
      <c r="L38" s="67"/>
      <c r="M38" s="67"/>
      <c r="N38" s="2"/>
      <c r="O38" s="34">
        <f>DATEDIF(D38,F38,"M")</f>
        <v>2</v>
      </c>
      <c r="P38" s="1">
        <f t="shared" si="0"/>
        <v>3</v>
      </c>
    </row>
    <row r="39" spans="1:16" ht="30" customHeight="1">
      <c r="A39" s="46" t="s">
        <v>49</v>
      </c>
      <c r="B39" s="46"/>
      <c r="C39" s="46"/>
      <c r="D39" s="35">
        <v>37926</v>
      </c>
      <c r="E39" s="33" t="s">
        <v>29</v>
      </c>
      <c r="F39" s="17">
        <v>38808</v>
      </c>
      <c r="G39" s="11" t="s">
        <v>116</v>
      </c>
      <c r="H39" s="46" t="s">
        <v>117</v>
      </c>
      <c r="I39" s="46"/>
      <c r="J39" s="67" t="s">
        <v>118</v>
      </c>
      <c r="K39" s="67"/>
      <c r="L39" s="67"/>
      <c r="M39" s="67"/>
      <c r="N39" s="2"/>
      <c r="O39" s="34">
        <f>DATEDIF(D39,F39,"M")</f>
        <v>29</v>
      </c>
      <c r="P39" s="1">
        <f t="shared" si="0"/>
        <v>30</v>
      </c>
    </row>
    <row r="41" spans="15:16" ht="13.5">
      <c r="O41" s="1">
        <f>SUM(O19:O39)</f>
        <v>76</v>
      </c>
      <c r="P41" s="1">
        <f>SUM(P19:P39)</f>
        <v>96</v>
      </c>
    </row>
  </sheetData>
  <sheetProtection/>
  <mergeCells count="86">
    <mergeCell ref="H38:I38"/>
    <mergeCell ref="J38:M38"/>
    <mergeCell ref="K1:N1"/>
    <mergeCell ref="G8:G10"/>
    <mergeCell ref="B9:C10"/>
    <mergeCell ref="A8:A10"/>
    <mergeCell ref="B8:C8"/>
    <mergeCell ref="D8:D10"/>
    <mergeCell ref="N8:N10"/>
    <mergeCell ref="O8:O10"/>
    <mergeCell ref="H8:J10"/>
    <mergeCell ref="K8:M10"/>
    <mergeCell ref="A37:C37"/>
    <mergeCell ref="A39:C39"/>
    <mergeCell ref="A38:C38"/>
    <mergeCell ref="H37:I37"/>
    <mergeCell ref="H39:I39"/>
    <mergeCell ref="J37:M37"/>
    <mergeCell ref="J39:M39"/>
    <mergeCell ref="A11:A12"/>
    <mergeCell ref="B11:G12"/>
    <mergeCell ref="A19:C19"/>
    <mergeCell ref="H11:I12"/>
    <mergeCell ref="D18:F18"/>
    <mergeCell ref="E8:F10"/>
    <mergeCell ref="J11:N12"/>
    <mergeCell ref="A14:B16"/>
    <mergeCell ref="J19:M19"/>
    <mergeCell ref="I13:J13"/>
    <mergeCell ref="H18:I18"/>
    <mergeCell ref="H19:I19"/>
    <mergeCell ref="J18:M18"/>
    <mergeCell ref="B13:H13"/>
    <mergeCell ref="A17:O17"/>
    <mergeCell ref="A18:C18"/>
    <mergeCell ref="A27:C27"/>
    <mergeCell ref="A24:C24"/>
    <mergeCell ref="A25:C25"/>
    <mergeCell ref="A26:C26"/>
    <mergeCell ref="A23:C23"/>
    <mergeCell ref="A20:C20"/>
    <mergeCell ref="A21:C21"/>
    <mergeCell ref="A22:C22"/>
    <mergeCell ref="A32:C32"/>
    <mergeCell ref="A33:C33"/>
    <mergeCell ref="A34:C34"/>
    <mergeCell ref="A36:C36"/>
    <mergeCell ref="A35:C35"/>
    <mergeCell ref="A28:C28"/>
    <mergeCell ref="A29:C29"/>
    <mergeCell ref="A30:C30"/>
    <mergeCell ref="A31:C31"/>
    <mergeCell ref="H24:I24"/>
    <mergeCell ref="H25:I25"/>
    <mergeCell ref="H26:I26"/>
    <mergeCell ref="H27:I27"/>
    <mergeCell ref="H20:I20"/>
    <mergeCell ref="H21:I21"/>
    <mergeCell ref="H22:I22"/>
    <mergeCell ref="H23:I23"/>
    <mergeCell ref="H32:I32"/>
    <mergeCell ref="H33:I33"/>
    <mergeCell ref="H34:I34"/>
    <mergeCell ref="H35:I35"/>
    <mergeCell ref="H28:I28"/>
    <mergeCell ref="H29:I29"/>
    <mergeCell ref="H30:I30"/>
    <mergeCell ref="H31:I31"/>
    <mergeCell ref="H36:I36"/>
    <mergeCell ref="J20:M20"/>
    <mergeCell ref="J21:M21"/>
    <mergeCell ref="J22:M22"/>
    <mergeCell ref="J23:M23"/>
    <mergeCell ref="J24:M24"/>
    <mergeCell ref="J25:M25"/>
    <mergeCell ref="J26:M26"/>
    <mergeCell ref="J27:M27"/>
    <mergeCell ref="J28:M28"/>
    <mergeCell ref="J33:M33"/>
    <mergeCell ref="J34:M34"/>
    <mergeCell ref="J35:M35"/>
    <mergeCell ref="J36:M36"/>
    <mergeCell ref="J29:M29"/>
    <mergeCell ref="J30:M30"/>
    <mergeCell ref="J31:M31"/>
    <mergeCell ref="J32:M32"/>
  </mergeCells>
  <printOptions/>
  <pageMargins left="0.38" right="0.1968503937007874" top="0.5905511811023623" bottom="0.2" header="0.5118110236220472" footer="0.2"/>
  <pageSetup horizontalDpi="300" verticalDpi="3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新世紀システムズ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新世紀システムズ</dc:creator>
  <cp:keywords/>
  <dc:description/>
  <cp:lastModifiedBy>SSS21M32</cp:lastModifiedBy>
  <cp:lastPrinted>2005-05-17T01:27:13Z</cp:lastPrinted>
  <dcterms:created xsi:type="dcterms:W3CDTF">2002-11-12T05:40:54Z</dcterms:created>
  <dcterms:modified xsi:type="dcterms:W3CDTF">2011-08-30T06:52:03Z</dcterms:modified>
  <cp:category/>
  <cp:version/>
  <cp:contentType/>
  <cp:contentStatus/>
</cp:coreProperties>
</file>